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<sst xmlns="http://schemas.openxmlformats.org/spreadsheetml/2006/main" count="55" uniqueCount="30">
  <si>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</si>
  <si>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</si>
  <si>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</si>
  <si>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</si>
  <si>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</si>
  <si>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</si>
  <si>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</si>
  <si>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</si>
  <si>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</si>
  <si>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</si>
  <si>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</si>
  <si>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</si>
  <si>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</si>
  <si>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</si>
  <si>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</si>
  <si>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</si>
  <si>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</si>
  <si>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</si>
  <si>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</si>
  <si>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</si>
  <si>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</si>
  <si>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</si>
  <si>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</si>
  <si>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</si>
  <si>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</si>
  <si>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</si>
  <si>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</si>
  <si>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Δεκ.΄21</t>
  </si>
  <si>
    <t>Ιαν.΄22</t>
  </si>
  <si>
    <t>ΠΙΝΑΚΑΣ 13 : Εγγεγραμμένη Ανεργία κατά Επαγγελματική Κατηγορία και Επαρχία τον Δεκέμβριο 2021 και Ιανουάριο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</si>
</sst>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N24" sqref="N24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283</v>
      </c>
      <c r="D6" s="33">
        <v>319</v>
      </c>
      <c r="E6" s="10">
        <f>D6-C6</f>
        <v>36</v>
      </c>
      <c r="F6" s="30">
        <f>E6/C6</f>
        <v>0.127208480565371</v>
      </c>
      <c r="G6" s="33">
        <v>62</v>
      </c>
      <c r="H6" s="33">
        <v>70</v>
      </c>
      <c r="I6" s="10">
        <f>H6-G6</f>
        <v>8</v>
      </c>
      <c r="J6" s="30">
        <f>I6/G6</f>
        <v>0.12903225806451613</v>
      </c>
      <c r="K6" s="33">
        <v>34</v>
      </c>
      <c r="L6" s="33">
        <v>36</v>
      </c>
      <c r="M6" s="10">
        <f>L6-K6</f>
        <v>2</v>
      </c>
      <c r="N6" s="30">
        <f>M6/K6</f>
        <v>0.058823529411764705</v>
      </c>
      <c r="O6" s="33">
        <v>161</v>
      </c>
      <c r="P6" s="33">
        <v>158</v>
      </c>
      <c r="Q6" s="10">
        <f>P6-O6</f>
        <v>-3</v>
      </c>
      <c r="R6" s="30">
        <f>Q6/O6</f>
        <v>-0.018633540372670808</v>
      </c>
      <c r="S6" s="33">
        <v>49</v>
      </c>
      <c r="T6" s="33">
        <v>60</v>
      </c>
      <c r="U6" s="10">
        <f>T6-S6</f>
        <v>11</v>
      </c>
      <c r="V6" s="30">
        <f>U6/S6</f>
        <v>0.22448979591836735</v>
      </c>
      <c r="W6" s="31">
        <f>SUM(C6,G6,K6,O6,S6)</f>
        <v>589</v>
      </c>
      <c r="X6" s="31">
        <f>SUM(D6,H6,L6,P6,T6)</f>
        <v>643</v>
      </c>
      <c r="Y6" s="10">
        <f>X6-W6</f>
        <v>54</v>
      </c>
      <c r="Z6" s="11">
        <f>Y6/W6</f>
        <v>0.09168081494057725</v>
      </c>
      <c r="AA6" s="13"/>
    </row>
    <row r="7" spans="1:26" s="2" customFormat="1" ht="22.5" customHeight="1">
      <c r="A7" s="25">
        <v>2</v>
      </c>
      <c r="B7" s="20" t="s">
        <v>16</v>
      </c>
      <c r="C7" s="33">
        <v>561</v>
      </c>
      <c r="D7" s="33">
        <v>519</v>
      </c>
      <c r="E7" s="10">
        <f aca="true" t="shared" si="0" ref="E7:E16">D7-C7</f>
        <v>-42</v>
      </c>
      <c r="F7" s="30">
        <f aca="true" t="shared" si="1" ref="F7:F17">E7/C7</f>
        <v>-0.0748663101604278</v>
      </c>
      <c r="G7" s="33">
        <v>187</v>
      </c>
      <c r="H7" s="33">
        <v>191</v>
      </c>
      <c r="I7" s="10">
        <f aca="true" t="shared" si="2" ref="I7:I17">H7-G7</f>
        <v>4</v>
      </c>
      <c r="J7" s="30">
        <f aca="true" t="shared" si="3" ref="J7:J17">I7/G7</f>
        <v>0.0213903743315508</v>
      </c>
      <c r="K7" s="33">
        <v>58</v>
      </c>
      <c r="L7" s="33">
        <v>52</v>
      </c>
      <c r="M7" s="10">
        <f aca="true" t="shared" si="4" ref="M7:M17">L7-K7</f>
        <v>-6</v>
      </c>
      <c r="N7" s="30">
        <f aca="true" t="shared" si="5" ref="N7:N17">M7/K7</f>
        <v>-0.10344827586206896</v>
      </c>
      <c r="O7" s="33">
        <v>433</v>
      </c>
      <c r="P7" s="33">
        <v>400</v>
      </c>
      <c r="Q7" s="10">
        <f aca="true" t="shared" si="6" ref="Q7:Q17">P7-O7</f>
        <v>-33</v>
      </c>
      <c r="R7" s="30">
        <f aca="true" t="shared" si="7" ref="R7:R17">Q7/O7</f>
        <v>-0.07621247113163972</v>
      </c>
      <c r="S7" s="33">
        <v>119</v>
      </c>
      <c r="T7" s="33">
        <v>120</v>
      </c>
      <c r="U7" s="10">
        <f aca="true" t="shared" si="8" ref="U7:U17">T7-S7</f>
        <v>1</v>
      </c>
      <c r="V7" s="30">
        <f aca="true" t="shared" si="9" ref="V7:V17">U7/S7</f>
        <v>0.008403361344537815</v>
      </c>
      <c r="W7" s="31">
        <f>SUM(S7,O7,K7,G7,C7)</f>
        <v>1358</v>
      </c>
      <c r="X7" s="31">
        <f aca="true" t="shared" si="10" ref="X7:X16">SUM(D7,H7,L7,P7,T7)</f>
        <v>1282</v>
      </c>
      <c r="Y7" s="10">
        <f aca="true" t="shared" si="11" ref="Y7:Y17">X7-W7</f>
        <v>-76</v>
      </c>
      <c r="Z7" s="11">
        <f aca="true" t="shared" si="12" ref="Z7:Z17">Y7/W7</f>
        <v>-0.055964653902798235</v>
      </c>
    </row>
    <row r="8" spans="1:26" s="2" customFormat="1" ht="22.5" customHeight="1">
      <c r="A8" s="25">
        <v>3</v>
      </c>
      <c r="B8" s="20" t="s">
        <v>17</v>
      </c>
      <c r="C8" s="33">
        <v>282</v>
      </c>
      <c r="D8" s="33">
        <v>317</v>
      </c>
      <c r="E8" s="10">
        <f t="shared" si="0"/>
        <v>35</v>
      </c>
      <c r="F8" s="30">
        <f t="shared" si="1"/>
        <v>0.12411347517730496</v>
      </c>
      <c r="G8" s="33">
        <v>133</v>
      </c>
      <c r="H8" s="33">
        <v>136</v>
      </c>
      <c r="I8" s="10">
        <f t="shared" si="2"/>
        <v>3</v>
      </c>
      <c r="J8" s="30">
        <f t="shared" si="3"/>
        <v>0.022556390977443608</v>
      </c>
      <c r="K8" s="33">
        <v>73</v>
      </c>
      <c r="L8" s="33">
        <v>77</v>
      </c>
      <c r="M8" s="10">
        <f t="shared" si="4"/>
        <v>4</v>
      </c>
      <c r="N8" s="30">
        <f t="shared" si="5"/>
        <v>0.0547945205479452</v>
      </c>
      <c r="O8" s="33">
        <v>215</v>
      </c>
      <c r="P8" s="33">
        <v>211</v>
      </c>
      <c r="Q8" s="10">
        <f t="shared" si="6"/>
        <v>-4</v>
      </c>
      <c r="R8" s="30">
        <f t="shared" si="7"/>
        <v>-0.018604651162790697</v>
      </c>
      <c r="S8" s="33">
        <v>76</v>
      </c>
      <c r="T8" s="33">
        <v>93</v>
      </c>
      <c r="U8" s="10">
        <f t="shared" si="8"/>
        <v>17</v>
      </c>
      <c r="V8" s="30">
        <f t="shared" si="9"/>
        <v>0.2236842105263158</v>
      </c>
      <c r="W8" s="31">
        <f aca="true" t="shared" si="13" ref="W8:W16">SUM(S8,O8,K8,G8,C8)</f>
        <v>779</v>
      </c>
      <c r="X8" s="31">
        <f t="shared" si="10"/>
        <v>834</v>
      </c>
      <c r="Y8" s="10">
        <f t="shared" si="11"/>
        <v>55</v>
      </c>
      <c r="Z8" s="11">
        <f t="shared" si="12"/>
        <v>0.07060333761232349</v>
      </c>
    </row>
    <row r="9" spans="1:27" s="2" customFormat="1" ht="22.5" customHeight="1">
      <c r="A9" s="25">
        <v>4</v>
      </c>
      <c r="B9" s="19" t="s">
        <v>18</v>
      </c>
      <c r="C9" s="33">
        <v>728</v>
      </c>
      <c r="D9" s="33">
        <v>807</v>
      </c>
      <c r="E9" s="10">
        <f t="shared" si="0"/>
        <v>79</v>
      </c>
      <c r="F9" s="30">
        <f t="shared" si="1"/>
        <v>0.10851648351648352</v>
      </c>
      <c r="G9" s="33">
        <v>430</v>
      </c>
      <c r="H9" s="33">
        <v>461</v>
      </c>
      <c r="I9" s="10">
        <f t="shared" si="2"/>
        <v>31</v>
      </c>
      <c r="J9" s="30">
        <f t="shared" si="3"/>
        <v>0.07209302325581396</v>
      </c>
      <c r="K9" s="33">
        <v>313</v>
      </c>
      <c r="L9" s="33">
        <v>314</v>
      </c>
      <c r="M9" s="10">
        <f t="shared" si="4"/>
        <v>1</v>
      </c>
      <c r="N9" s="30">
        <f t="shared" si="5"/>
        <v>0.003194888178913738</v>
      </c>
      <c r="O9" s="33">
        <v>656</v>
      </c>
      <c r="P9" s="33">
        <v>695</v>
      </c>
      <c r="Q9" s="10">
        <f t="shared" si="6"/>
        <v>39</v>
      </c>
      <c r="R9" s="30">
        <f t="shared" si="7"/>
        <v>0.05945121951219512</v>
      </c>
      <c r="S9" s="33">
        <v>280</v>
      </c>
      <c r="T9" s="33">
        <v>299</v>
      </c>
      <c r="U9" s="10">
        <f t="shared" si="8"/>
        <v>19</v>
      </c>
      <c r="V9" s="30">
        <f t="shared" si="9"/>
        <v>0.06785714285714285</v>
      </c>
      <c r="W9" s="31">
        <f t="shared" si="13"/>
        <v>2407</v>
      </c>
      <c r="X9" s="31">
        <f t="shared" si="10"/>
        <v>2576</v>
      </c>
      <c r="Y9" s="10">
        <f t="shared" si="11"/>
        <v>169</v>
      </c>
      <c r="Z9" s="11">
        <f t="shared" si="12"/>
        <v>0.07021188201080183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692</v>
      </c>
      <c r="D10" s="33">
        <v>682</v>
      </c>
      <c r="E10" s="10">
        <f t="shared" si="0"/>
        <v>-10</v>
      </c>
      <c r="F10" s="30">
        <f t="shared" si="1"/>
        <v>-0.014450867052023121</v>
      </c>
      <c r="G10" s="33">
        <v>652</v>
      </c>
      <c r="H10" s="33">
        <v>699</v>
      </c>
      <c r="I10" s="10">
        <f t="shared" si="2"/>
        <v>47</v>
      </c>
      <c r="J10" s="30">
        <f t="shared" si="3"/>
        <v>0.07208588957055215</v>
      </c>
      <c r="K10" s="33">
        <v>1499</v>
      </c>
      <c r="L10" s="33">
        <v>1518</v>
      </c>
      <c r="M10" s="10">
        <f t="shared" si="4"/>
        <v>19</v>
      </c>
      <c r="N10" s="30">
        <f t="shared" si="5"/>
        <v>0.012675116744496331</v>
      </c>
      <c r="O10" s="33">
        <v>875</v>
      </c>
      <c r="P10" s="33">
        <v>884</v>
      </c>
      <c r="Q10" s="10">
        <f t="shared" si="6"/>
        <v>9</v>
      </c>
      <c r="R10" s="30">
        <f t="shared" si="7"/>
        <v>0.010285714285714285</v>
      </c>
      <c r="S10" s="33">
        <v>811</v>
      </c>
      <c r="T10" s="33">
        <v>900</v>
      </c>
      <c r="U10" s="10">
        <f t="shared" si="8"/>
        <v>89</v>
      </c>
      <c r="V10" s="30">
        <f t="shared" si="9"/>
        <v>0.10974106041923551</v>
      </c>
      <c r="W10" s="31">
        <f t="shared" si="13"/>
        <v>4529</v>
      </c>
      <c r="X10" s="31">
        <f t="shared" si="10"/>
        <v>4683</v>
      </c>
      <c r="Y10" s="10">
        <f t="shared" si="11"/>
        <v>154</v>
      </c>
      <c r="Z10" s="11">
        <f t="shared" si="12"/>
        <v>0.03400309119010819</v>
      </c>
    </row>
    <row r="11" spans="1:26" s="2" customFormat="1" ht="22.5" customHeight="1">
      <c r="A11" s="25">
        <v>6</v>
      </c>
      <c r="B11" s="19" t="s">
        <v>20</v>
      </c>
      <c r="C11" s="33">
        <v>7</v>
      </c>
      <c r="D11" s="33">
        <v>7</v>
      </c>
      <c r="E11" s="10">
        <f t="shared" si="0"/>
        <v>0</v>
      </c>
      <c r="F11" s="30">
        <f t="shared" si="1"/>
        <v>0</v>
      </c>
      <c r="G11" s="33">
        <v>8</v>
      </c>
      <c r="H11" s="33">
        <v>5</v>
      </c>
      <c r="I11" s="10">
        <f t="shared" si="2"/>
        <v>-3</v>
      </c>
      <c r="J11" s="30">
        <f t="shared" si="3"/>
        <v>-0.375</v>
      </c>
      <c r="K11" s="33">
        <v>13</v>
      </c>
      <c r="L11" s="33">
        <v>12</v>
      </c>
      <c r="M11" s="10">
        <f t="shared" si="4"/>
        <v>-1</v>
      </c>
      <c r="N11" s="30">
        <f t="shared" si="5"/>
        <v>-0.07692307692307693</v>
      </c>
      <c r="O11" s="33">
        <v>4</v>
      </c>
      <c r="P11" s="33">
        <v>5</v>
      </c>
      <c r="Q11" s="10">
        <f t="shared" si="6"/>
        <v>1</v>
      </c>
      <c r="R11" s="30">
        <f t="shared" si="7"/>
        <v>0.25</v>
      </c>
      <c r="S11" s="33">
        <v>8</v>
      </c>
      <c r="T11" s="33">
        <v>10</v>
      </c>
      <c r="U11" s="10">
        <f t="shared" si="8"/>
        <v>2</v>
      </c>
      <c r="V11" s="30">
        <f t="shared" si="9"/>
        <v>0.25</v>
      </c>
      <c r="W11" s="31">
        <f t="shared" si="13"/>
        <v>40</v>
      </c>
      <c r="X11" s="31">
        <f t="shared" si="10"/>
        <v>39</v>
      </c>
      <c r="Y11" s="10">
        <f t="shared" si="11"/>
        <v>-1</v>
      </c>
      <c r="Z11" s="11">
        <f t="shared" si="12"/>
        <v>-0.025</v>
      </c>
    </row>
    <row r="12" spans="1:27" s="2" customFormat="1" ht="22.5" customHeight="1">
      <c r="A12" s="25">
        <v>7</v>
      </c>
      <c r="B12" s="19" t="s">
        <v>21</v>
      </c>
      <c r="C12" s="33">
        <v>238</v>
      </c>
      <c r="D12" s="33">
        <v>248</v>
      </c>
      <c r="E12" s="10">
        <f t="shared" si="0"/>
        <v>10</v>
      </c>
      <c r="F12" s="30">
        <f t="shared" si="1"/>
        <v>0.04201680672268908</v>
      </c>
      <c r="G12" s="33">
        <v>96</v>
      </c>
      <c r="H12" s="33">
        <v>106</v>
      </c>
      <c r="I12" s="10">
        <f t="shared" si="2"/>
        <v>10</v>
      </c>
      <c r="J12" s="30">
        <f t="shared" si="3"/>
        <v>0.10416666666666667</v>
      </c>
      <c r="K12" s="33">
        <v>78</v>
      </c>
      <c r="L12" s="33">
        <v>83</v>
      </c>
      <c r="M12" s="10">
        <f t="shared" si="4"/>
        <v>5</v>
      </c>
      <c r="N12" s="30">
        <f t="shared" si="5"/>
        <v>0.0641025641025641</v>
      </c>
      <c r="O12" s="33">
        <v>265</v>
      </c>
      <c r="P12" s="33">
        <v>273</v>
      </c>
      <c r="Q12" s="10">
        <f t="shared" si="6"/>
        <v>8</v>
      </c>
      <c r="R12" s="30">
        <f t="shared" si="7"/>
        <v>0.03018867924528302</v>
      </c>
      <c r="S12" s="33">
        <v>127</v>
      </c>
      <c r="T12" s="33">
        <v>138</v>
      </c>
      <c r="U12" s="10">
        <f t="shared" si="8"/>
        <v>11</v>
      </c>
      <c r="V12" s="30">
        <f t="shared" si="9"/>
        <v>0.08661417322834646</v>
      </c>
      <c r="W12" s="31">
        <f t="shared" si="13"/>
        <v>804</v>
      </c>
      <c r="X12" s="31">
        <f t="shared" si="10"/>
        <v>848</v>
      </c>
      <c r="Y12" s="10">
        <f t="shared" si="11"/>
        <v>44</v>
      </c>
      <c r="Z12" s="11">
        <f t="shared" si="12"/>
        <v>0.05472636815920398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104</v>
      </c>
      <c r="D13" s="33">
        <v>90</v>
      </c>
      <c r="E13" s="10">
        <f t="shared" si="0"/>
        <v>-14</v>
      </c>
      <c r="F13" s="30">
        <f t="shared" si="1"/>
        <v>-0.1346153846153846</v>
      </c>
      <c r="G13" s="33">
        <v>93</v>
      </c>
      <c r="H13" s="33">
        <v>106</v>
      </c>
      <c r="I13" s="10">
        <f t="shared" si="2"/>
        <v>13</v>
      </c>
      <c r="J13" s="30">
        <f t="shared" si="3"/>
        <v>0.13978494623655913</v>
      </c>
      <c r="K13" s="33">
        <v>68</v>
      </c>
      <c r="L13" s="33">
        <v>78</v>
      </c>
      <c r="M13" s="10">
        <f t="shared" si="4"/>
        <v>10</v>
      </c>
      <c r="N13" s="30">
        <f t="shared" si="5"/>
        <v>0.14705882352941177</v>
      </c>
      <c r="O13" s="33">
        <v>96</v>
      </c>
      <c r="P13" s="33">
        <v>109</v>
      </c>
      <c r="Q13" s="10">
        <f t="shared" si="6"/>
        <v>13</v>
      </c>
      <c r="R13" s="30">
        <f t="shared" si="7"/>
        <v>0.13541666666666666</v>
      </c>
      <c r="S13" s="33">
        <v>87</v>
      </c>
      <c r="T13" s="33">
        <v>112</v>
      </c>
      <c r="U13" s="10">
        <f t="shared" si="8"/>
        <v>25</v>
      </c>
      <c r="V13" s="30">
        <f t="shared" si="9"/>
        <v>0.28735632183908044</v>
      </c>
      <c r="W13" s="31">
        <f t="shared" si="13"/>
        <v>448</v>
      </c>
      <c r="X13" s="31">
        <f t="shared" si="10"/>
        <v>495</v>
      </c>
      <c r="Y13" s="10">
        <f t="shared" si="11"/>
        <v>47</v>
      </c>
      <c r="Z13" s="11">
        <f t="shared" si="12"/>
        <v>0.10491071428571429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528</v>
      </c>
      <c r="D14" s="33">
        <v>525</v>
      </c>
      <c r="E14" s="10">
        <f t="shared" si="0"/>
        <v>-3</v>
      </c>
      <c r="F14" s="30">
        <f t="shared" si="1"/>
        <v>-0.005681818181818182</v>
      </c>
      <c r="G14" s="33">
        <v>512</v>
      </c>
      <c r="H14" s="33">
        <v>538</v>
      </c>
      <c r="I14" s="10">
        <f t="shared" si="2"/>
        <v>26</v>
      </c>
      <c r="J14" s="30">
        <f t="shared" si="3"/>
        <v>0.05078125</v>
      </c>
      <c r="K14" s="33">
        <v>1004</v>
      </c>
      <c r="L14" s="33">
        <v>1021</v>
      </c>
      <c r="M14" s="10">
        <f t="shared" si="4"/>
        <v>17</v>
      </c>
      <c r="N14" s="30">
        <f t="shared" si="5"/>
        <v>0.01693227091633466</v>
      </c>
      <c r="O14" s="33">
        <v>532</v>
      </c>
      <c r="P14" s="33">
        <v>593</v>
      </c>
      <c r="Q14" s="10">
        <f t="shared" si="6"/>
        <v>61</v>
      </c>
      <c r="R14" s="30">
        <f t="shared" si="7"/>
        <v>0.11466165413533834</v>
      </c>
      <c r="S14" s="33">
        <v>418</v>
      </c>
      <c r="T14" s="33">
        <v>459</v>
      </c>
      <c r="U14" s="10">
        <f t="shared" si="8"/>
        <v>41</v>
      </c>
      <c r="V14" s="30">
        <f t="shared" si="9"/>
        <v>0.09808612440191387</v>
      </c>
      <c r="W14" s="31">
        <f t="shared" si="13"/>
        <v>2994</v>
      </c>
      <c r="X14" s="31">
        <f t="shared" si="10"/>
        <v>3136</v>
      </c>
      <c r="Y14" s="10">
        <f t="shared" si="11"/>
        <v>142</v>
      </c>
      <c r="Z14" s="11">
        <f t="shared" si="12"/>
        <v>0.047428189712758854</v>
      </c>
    </row>
    <row r="15" spans="1:27" s="2" customFormat="1" ht="22.5" customHeight="1">
      <c r="A15" s="25">
        <v>10</v>
      </c>
      <c r="B15" s="20" t="s">
        <v>24</v>
      </c>
      <c r="C15" s="33">
        <v>20</v>
      </c>
      <c r="D15" s="33">
        <v>19</v>
      </c>
      <c r="E15" s="10">
        <f t="shared" si="0"/>
        <v>-1</v>
      </c>
      <c r="F15" s="30">
        <f t="shared" si="1"/>
        <v>-0.05</v>
      </c>
      <c r="G15" s="33">
        <v>8</v>
      </c>
      <c r="H15" s="33">
        <v>8</v>
      </c>
      <c r="I15" s="10">
        <f t="shared" si="2"/>
        <v>0</v>
      </c>
      <c r="J15" s="30">
        <f t="shared" si="3"/>
        <v>0</v>
      </c>
      <c r="K15" s="33"/>
      <c r="L15" s="33">
        <v>1</v>
      </c>
      <c r="M15" s="10">
        <f t="shared" si="4"/>
        <v>1</v>
      </c>
      <c r="N15" s="30" t="e">
        <f t="shared" si="5"/>
        <v>#DIV/0!</v>
      </c>
      <c r="O15" s="33">
        <v>8</v>
      </c>
      <c r="P15" s="33">
        <v>8</v>
      </c>
      <c r="Q15" s="10">
        <f t="shared" si="6"/>
        <v>0</v>
      </c>
      <c r="R15" s="30">
        <f t="shared" si="7"/>
        <v>0</v>
      </c>
      <c r="S15" s="33">
        <v>2</v>
      </c>
      <c r="T15" s="33">
        <v>2</v>
      </c>
      <c r="U15" s="10">
        <f t="shared" si="8"/>
        <v>0</v>
      </c>
      <c r="V15" s="36">
        <f t="shared" si="9"/>
        <v>0</v>
      </c>
      <c r="W15" s="31">
        <f t="shared" si="13"/>
        <v>38</v>
      </c>
      <c r="X15" s="31">
        <f t="shared" si="10"/>
        <v>38</v>
      </c>
      <c r="Y15" s="10">
        <f t="shared" si="11"/>
        <v>0</v>
      </c>
      <c r="Z15" s="11">
        <f t="shared" si="12"/>
        <v>0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234</v>
      </c>
      <c r="D16" s="33">
        <v>231</v>
      </c>
      <c r="E16" s="10">
        <f t="shared" si="0"/>
        <v>-3</v>
      </c>
      <c r="F16" s="30">
        <f t="shared" si="1"/>
        <v>-0.01282051282051282</v>
      </c>
      <c r="G16" s="33">
        <v>114</v>
      </c>
      <c r="H16" s="33">
        <v>141</v>
      </c>
      <c r="I16" s="10">
        <f t="shared" si="2"/>
        <v>27</v>
      </c>
      <c r="J16" s="30">
        <f t="shared" si="3"/>
        <v>0.23684210526315788</v>
      </c>
      <c r="K16" s="33">
        <v>16</v>
      </c>
      <c r="L16" s="33">
        <v>19</v>
      </c>
      <c r="M16" s="10">
        <f t="shared" si="4"/>
        <v>3</v>
      </c>
      <c r="N16" s="30">
        <f t="shared" si="5"/>
        <v>0.1875</v>
      </c>
      <c r="O16" s="33">
        <v>177</v>
      </c>
      <c r="P16" s="33">
        <v>185</v>
      </c>
      <c r="Q16" s="10">
        <f t="shared" si="6"/>
        <v>8</v>
      </c>
      <c r="R16" s="30">
        <f t="shared" si="7"/>
        <v>0.04519774011299435</v>
      </c>
      <c r="S16" s="33">
        <v>273</v>
      </c>
      <c r="T16" s="33">
        <v>280</v>
      </c>
      <c r="U16" s="10">
        <f t="shared" si="8"/>
        <v>7</v>
      </c>
      <c r="V16" s="30">
        <f t="shared" si="9"/>
        <v>0.02564102564102564</v>
      </c>
      <c r="W16" s="31">
        <f t="shared" si="13"/>
        <v>814</v>
      </c>
      <c r="X16" s="31">
        <f t="shared" si="10"/>
        <v>856</v>
      </c>
      <c r="Y16" s="10">
        <f t="shared" si="11"/>
        <v>42</v>
      </c>
      <c r="Z16" s="11">
        <f t="shared" si="12"/>
        <v>0.051597051597051594</v>
      </c>
      <c r="AA16" s="13"/>
    </row>
    <row r="17" spans="1:26" ht="22.5" customHeight="1" thickBot="1">
      <c r="A17" s="26"/>
      <c r="B17" s="27" t="s">
        <v>0</v>
      </c>
      <c r="C17" s="28">
        <f>SUM(C6:C16)</f>
        <v>3677</v>
      </c>
      <c r="D17" s="28">
        <f>SUM(D6:D16)</f>
        <v>3764</v>
      </c>
      <c r="E17" s="32">
        <f>D17-C17</f>
        <v>87</v>
      </c>
      <c r="F17" s="29">
        <f t="shared" si="1"/>
        <v>0.023660592874626053</v>
      </c>
      <c r="G17" s="28">
        <f>SUM(G6:G16)</f>
        <v>2295</v>
      </c>
      <c r="H17" s="28">
        <f>SUM(H6:H16)</f>
        <v>2461</v>
      </c>
      <c r="I17" s="32">
        <f t="shared" si="2"/>
        <v>166</v>
      </c>
      <c r="J17" s="29">
        <f t="shared" si="3"/>
        <v>0.07233115468409586</v>
      </c>
      <c r="K17" s="28">
        <f>SUM(K6:K16)</f>
        <v>3156</v>
      </c>
      <c r="L17" s="28">
        <f>SUM(L6:L16)</f>
        <v>3211</v>
      </c>
      <c r="M17" s="32">
        <f t="shared" si="4"/>
        <v>55</v>
      </c>
      <c r="N17" s="29">
        <f t="shared" si="5"/>
        <v>0.017427122940430924</v>
      </c>
      <c r="O17" s="28">
        <f>SUM(O6:O16)</f>
        <v>3422</v>
      </c>
      <c r="P17" s="28">
        <f>SUM(P6:P16)</f>
        <v>3521</v>
      </c>
      <c r="Q17" s="32">
        <f t="shared" si="6"/>
        <v>99</v>
      </c>
      <c r="R17" s="29">
        <f t="shared" si="7"/>
        <v>0.028930450029222676</v>
      </c>
      <c r="S17" s="28">
        <f>SUM(S6:S16)</f>
        <v>2250</v>
      </c>
      <c r="T17" s="28">
        <f>SUM(T6:T16)</f>
        <v>2473</v>
      </c>
      <c r="U17" s="32">
        <f t="shared" si="8"/>
        <v>223</v>
      </c>
      <c r="V17" s="29">
        <f t="shared" si="9"/>
        <v>0.09911111111111111</v>
      </c>
      <c r="W17" s="28">
        <f>SUM(W6:W16)</f>
        <v>14800</v>
      </c>
      <c r="X17" s="28">
        <f>SUM(X6:X16)</f>
        <v>15430</v>
      </c>
      <c r="Y17" s="32">
        <f t="shared" si="11"/>
        <v>630</v>
      </c>
      <c r="Z17" s="12">
        <f t="shared" si="12"/>
        <v>0.04256756756756757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2022-02-02T12:31:05Z</cp:lastPrinted>
  <dcterms:created xsi:type="dcterms:W3CDTF">2003-11-04T06:27:00Z</dcterms:created>
  <dcterms:modified xsi:type="dcterms:W3CDTF">2022-02-02T12:35:21Z</dcterms:modified>
  <cp:category/>
  <cp:version/>
  <cp:contentType/>
  <cp:contentStatus/>
</cp:coreProperties>
</file>